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40" i="1" l="1"/>
  <c r="E41" i="1"/>
  <c r="E42" i="1"/>
  <c r="E43" i="1"/>
  <c r="E37" i="1"/>
  <c r="E36" i="1" s="1"/>
  <c r="E34" i="1"/>
  <c r="E33" i="1"/>
  <c r="E30" i="1"/>
  <c r="E29" i="1"/>
  <c r="E25" i="1"/>
  <c r="E26" i="1"/>
  <c r="E24" i="1"/>
  <c r="E19" i="1"/>
  <c r="E20" i="1"/>
  <c r="E21" i="1"/>
  <c r="E18" i="1"/>
  <c r="E11" i="1"/>
  <c r="E12" i="1"/>
  <c r="E13" i="1"/>
  <c r="E14" i="1"/>
  <c r="E15" i="1"/>
  <c r="E10" i="1"/>
  <c r="E9" i="1" s="1"/>
  <c r="E28" i="1" l="1"/>
  <c r="E32" i="1"/>
  <c r="E39" i="1"/>
  <c r="E23" i="1"/>
  <c r="E17" i="1"/>
  <c r="E7" i="1" l="1"/>
</calcChain>
</file>

<file path=xl/sharedStrings.xml><?xml version="1.0" encoding="utf-8"?>
<sst xmlns="http://schemas.openxmlformats.org/spreadsheetml/2006/main" count="33" uniqueCount="25">
  <si>
    <t>Monkey flexi věž 150 TH2 Premium</t>
  </si>
  <si>
    <t>Laminátová skluzavka</t>
  </si>
  <si>
    <t>Montáž</t>
  </si>
  <si>
    <t xml:space="preserve">Výměna </t>
  </si>
  <si>
    <t xml:space="preserve">Monkey flexi věž </t>
  </si>
  <si>
    <t>Pokládka dopadové plochy</t>
  </si>
  <si>
    <t>Šplhací sestava Monkey´s Fairway 5</t>
  </si>
  <si>
    <t>Dopadová plocha Grass 68 m2</t>
  </si>
  <si>
    <t>Dopadová plocha Grass 46 m2</t>
  </si>
  <si>
    <t>Pružinové houpadlo Koník a Pes s podložkami</t>
  </si>
  <si>
    <t>2x pružinové houpadlo (Koník a Pes)</t>
  </si>
  <si>
    <t>2x montáž</t>
  </si>
  <si>
    <t>2x podložka pod pružinové houpačky</t>
  </si>
  <si>
    <t>Průlezka Housenka</t>
  </si>
  <si>
    <t>Lavička s opěradlem s kovovou konstrukcí</t>
  </si>
  <si>
    <t>Doprava prvků na hřiště</t>
  </si>
  <si>
    <t>Výsadba a péče o zastiňující stromy</t>
  </si>
  <si>
    <t>Výsadba</t>
  </si>
  <si>
    <t>Kotvení stromu</t>
  </si>
  <si>
    <t>Doprava</t>
  </si>
  <si>
    <t>Nepředvídané náklady, rezerva</t>
  </si>
  <si>
    <t>Odhad nákladů na realizaci dětského hřiště</t>
  </si>
  <si>
    <t>Návrh jsme zpracovali podle nabídky internetového obchodu Zbyňka Poláška: www.hriste-zahrada.cz. Kalkulaci prvků hřiště jsme nechali nezávazně spočítat dodavatelem, náklady na výsadbu a ukotvení stromů jsme pouze odhadli dle několika dostupných ceníků zahradnických prací (pro přesnou kalkulaci nutno posoudit více faktorů).</t>
  </si>
  <si>
    <t>Odhadovaná cena</t>
  </si>
  <si>
    <t xml:space="preserve">Sazenice Hloh prostřední Paul´s Scarlett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</si>
</sst>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rgb="FF365F9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left"/>
    </xf>
    <xf numFmtId="0" fontId="3" fillId="0" borderId="0" xfId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justify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37</xdr:row>
      <xdr:rowOff>85725</xdr:rowOff>
    </xdr:from>
    <xdr:to>
      <xdr:col>8</xdr:col>
      <xdr:colOff>425450</xdr:colOff>
      <xdr:row>44</xdr:row>
      <xdr:rowOff>19050</xdr:rowOff>
    </xdr:to>
    <xdr:pic>
      <xdr:nvPicPr>
        <xdr:cNvPr id="3" name="Obrázek 2" descr="pa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7734300"/>
          <a:ext cx="1701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47624</xdr:colOff>
      <xdr:row>8</xdr:row>
      <xdr:rowOff>47625</xdr:rowOff>
    </xdr:from>
    <xdr:to>
      <xdr:col>8</xdr:col>
      <xdr:colOff>247650</xdr:colOff>
      <xdr:row>16</xdr:row>
      <xdr:rowOff>9525</xdr:rowOff>
    </xdr:to>
    <xdr:pic>
      <xdr:nvPicPr>
        <xdr:cNvPr id="4" name="Obrázek 3" descr="DĚTSKÉ HŘIŠTĚ Monkey´s Flexi věž se střechou - 150 TH2 Premiu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4" y="2305050"/>
          <a:ext cx="1419226" cy="1495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38101</xdr:colOff>
      <xdr:row>16</xdr:row>
      <xdr:rowOff>28575</xdr:rowOff>
    </xdr:from>
    <xdr:to>
      <xdr:col>8</xdr:col>
      <xdr:colOff>266701</xdr:colOff>
      <xdr:row>23</xdr:row>
      <xdr:rowOff>123825</xdr:rowOff>
    </xdr:to>
    <xdr:pic>
      <xdr:nvPicPr>
        <xdr:cNvPr id="5" name="Obrázek 4" descr="https://img.hriste-zahrada.cz/images/add/3_97.jpg?vid=1&amp;tid=19&amp;r=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1" y="4010025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22</xdr:row>
      <xdr:rowOff>38099</xdr:rowOff>
    </xdr:from>
    <xdr:to>
      <xdr:col>7</xdr:col>
      <xdr:colOff>419099</xdr:colOff>
      <xdr:row>27</xdr:row>
      <xdr:rowOff>57147</xdr:rowOff>
    </xdr:to>
    <xdr:pic>
      <xdr:nvPicPr>
        <xdr:cNvPr id="8" name="Obrázek 7" descr="297-1_15380-konik-ral7000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6" y="5362574"/>
          <a:ext cx="981073" cy="981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26</xdr:row>
      <xdr:rowOff>133350</xdr:rowOff>
    </xdr:from>
    <xdr:to>
      <xdr:col>7</xdr:col>
      <xdr:colOff>466725</xdr:colOff>
      <xdr:row>31</xdr:row>
      <xdr:rowOff>171450</xdr:rowOff>
    </xdr:to>
    <xdr:pic>
      <xdr:nvPicPr>
        <xdr:cNvPr id="9" name="Obrázek 8" descr="b19_6591739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6229350"/>
          <a:ext cx="1000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30</xdr:row>
      <xdr:rowOff>104775</xdr:rowOff>
    </xdr:from>
    <xdr:to>
      <xdr:col>7</xdr:col>
      <xdr:colOff>571502</xdr:colOff>
      <xdr:row>36</xdr:row>
      <xdr:rowOff>38101</xdr:rowOff>
    </xdr:to>
    <xdr:pic>
      <xdr:nvPicPr>
        <xdr:cNvPr id="10" name="Obrázek 9" descr="https://img.hriste-zahrada.cz/images/lavicka-s-operadlem-monkey-s-p618.jpg?vid=1&amp;tid=19&amp;r=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6" y="6972300"/>
          <a:ext cx="1095376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riste-zahrada.cz/splhaci-sestava-monkey-s-fairway-5" TargetMode="External"/><Relationship Id="rId13" Type="http://schemas.openxmlformats.org/officeDocument/2006/relationships/hyperlink" Target="https://www.hriste-zahrada.cz/montaz-pruzinove-houpadlo" TargetMode="External"/><Relationship Id="rId18" Type="http://schemas.openxmlformats.org/officeDocument/2006/relationships/hyperlink" Target="https://www.hriste-zahrada.cz/vymena-houpacky-za-sedak-s-ohradkou-pro-nejmensi" TargetMode="External"/><Relationship Id="rId3" Type="http://schemas.openxmlformats.org/officeDocument/2006/relationships/hyperlink" Target="https://www.hriste-zahrada.cz/cena-dopravy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hriste-zahrada.cz/dopadova-plocha-zatravnovaci-deska-grass" TargetMode="External"/><Relationship Id="rId12" Type="http://schemas.openxmlformats.org/officeDocument/2006/relationships/hyperlink" Target="https://www.hriste-zahrada.cz/pruzinove-houpadlo-konik" TargetMode="External"/><Relationship Id="rId17" Type="http://schemas.openxmlformats.org/officeDocument/2006/relationships/hyperlink" Target="https://www.hriste-zahrada.cz/montaz-flexi-vez-se-strechou-150-th1-2-pr" TargetMode="External"/><Relationship Id="rId2" Type="http://schemas.openxmlformats.org/officeDocument/2006/relationships/hyperlink" Target="https://www.hriste-zahrada.cz/montaz-monkey-s-lavicka" TargetMode="External"/><Relationship Id="rId16" Type="http://schemas.openxmlformats.org/officeDocument/2006/relationships/hyperlink" Target="https://www.hriste-zahrada.cz/skluzavka-monkey-s-3-2-m-laminatova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hriste-zahrada.cz/monkey-s-lavicka-s-operadlem-s-kovovou-konstrukci" TargetMode="External"/><Relationship Id="rId6" Type="http://schemas.openxmlformats.org/officeDocument/2006/relationships/hyperlink" Target="https://www.hriste-zahrada.cz/dopadova-plocha-zatravnovaci-deska-grass" TargetMode="External"/><Relationship Id="rId11" Type="http://schemas.openxmlformats.org/officeDocument/2006/relationships/hyperlink" Target="https://www.hriste-zahrada.cz/pokladka-zatravnovaci-desky-1m2" TargetMode="External"/><Relationship Id="rId5" Type="http://schemas.openxmlformats.org/officeDocument/2006/relationships/hyperlink" Target="https://www.hriste-zahrada.cz/montaz-prulezka-housenka-s-konstrukci-z-nerezove-oceli" TargetMode="External"/><Relationship Id="rId15" Type="http://schemas.openxmlformats.org/officeDocument/2006/relationships/hyperlink" Target="https://www.hriste-zahrada.cz/detske-hriste-monkey-s-flexi-vez-se-strechou-150-th2-premium" TargetMode="External"/><Relationship Id="rId10" Type="http://schemas.openxmlformats.org/officeDocument/2006/relationships/hyperlink" Target="https://www.hriste-zahrada.cz/pokladka-zatravnovaci-desky-1m2" TargetMode="External"/><Relationship Id="rId19" Type="http://schemas.openxmlformats.org/officeDocument/2006/relationships/hyperlink" Target="https://www.zahradnictvi-spomysl.cz/hloh-prostredni-paul--s-scarlet-2/" TargetMode="External"/><Relationship Id="rId4" Type="http://schemas.openxmlformats.org/officeDocument/2006/relationships/hyperlink" Target="https://www.hriste-zahrada.cz/prulezka-housenka-z-nerezove-oceli" TargetMode="External"/><Relationship Id="rId9" Type="http://schemas.openxmlformats.org/officeDocument/2006/relationships/hyperlink" Target="https://www.hriste-zahrada.cz/montaz-splhaci-sestava-monkey-s-fairway-4-5-7" TargetMode="External"/><Relationship Id="rId14" Type="http://schemas.openxmlformats.org/officeDocument/2006/relationships/hyperlink" Target="https://www.hriste-zahrada.cz/podlozka-pod-pruzinove-houpac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5"/>
  <sheetViews>
    <sheetView tabSelected="1" topLeftCell="A3" workbookViewId="0">
      <selection activeCell="M17" sqref="M17"/>
    </sheetView>
  </sheetViews>
  <sheetFormatPr defaultRowHeight="15" x14ac:dyDescent="0.25"/>
  <cols>
    <col min="2" max="2" width="57.85546875" customWidth="1"/>
    <col min="3" max="3" width="6.85546875" customWidth="1"/>
    <col min="4" max="4" width="7.7109375" customWidth="1"/>
    <col min="5" max="5" width="9.85546875" bestFit="1" customWidth="1"/>
  </cols>
  <sheetData>
    <row r="3" spans="2:8" ht="22.5" x14ac:dyDescent="0.25">
      <c r="B3" s="8" t="s">
        <v>21</v>
      </c>
      <c r="C3" s="8"/>
      <c r="D3" s="8"/>
      <c r="E3" s="8"/>
      <c r="F3" s="8"/>
      <c r="G3" s="8"/>
      <c r="H3" s="8"/>
    </row>
    <row r="5" spans="2:8" s="6" customFormat="1" ht="46.5" customHeight="1" x14ac:dyDescent="0.25">
      <c r="B5" s="9" t="s">
        <v>22</v>
      </c>
      <c r="C5" s="9"/>
      <c r="D5" s="9"/>
      <c r="E5" s="9"/>
      <c r="F5" s="9"/>
      <c r="G5" s="9"/>
      <c r="H5" s="9"/>
    </row>
    <row r="7" spans="2:8" ht="18.75" x14ac:dyDescent="0.3">
      <c r="B7" s="2" t="s">
        <v>23</v>
      </c>
      <c r="C7" s="2"/>
      <c r="D7" s="2"/>
      <c r="E7" s="2">
        <f>E9+E17+E23+E28+E32+E36+E39+E45</f>
        <v>540000</v>
      </c>
    </row>
    <row r="9" spans="2:8" ht="15.75" x14ac:dyDescent="0.25">
      <c r="B9" s="1" t="s">
        <v>0</v>
      </c>
      <c r="C9" s="1"/>
      <c r="D9" s="1"/>
      <c r="E9" s="1">
        <f>SUM(E10:E15)</f>
        <v>184694</v>
      </c>
    </row>
    <row r="10" spans="2:8" x14ac:dyDescent="0.25">
      <c r="B10" s="7" t="s">
        <v>4</v>
      </c>
      <c r="C10">
        <v>88192</v>
      </c>
      <c r="D10">
        <v>1</v>
      </c>
      <c r="E10">
        <f>C10*D10</f>
        <v>88192</v>
      </c>
    </row>
    <row r="11" spans="2:8" x14ac:dyDescent="0.25">
      <c r="B11" s="7" t="s">
        <v>1</v>
      </c>
      <c r="C11">
        <v>26101</v>
      </c>
      <c r="D11">
        <v>1</v>
      </c>
      <c r="E11">
        <f t="shared" ref="E11:E15" si="0">C11*D11</f>
        <v>26101</v>
      </c>
    </row>
    <row r="12" spans="2:8" x14ac:dyDescent="0.25">
      <c r="B12" s="7" t="s">
        <v>2</v>
      </c>
      <c r="C12">
        <v>11588</v>
      </c>
      <c r="D12">
        <v>1</v>
      </c>
      <c r="E12">
        <f t="shared" si="0"/>
        <v>11588</v>
      </c>
    </row>
    <row r="13" spans="2:8" x14ac:dyDescent="0.25">
      <c r="B13" s="7" t="s">
        <v>3</v>
      </c>
      <c r="C13">
        <v>3733</v>
      </c>
      <c r="D13">
        <v>1</v>
      </c>
      <c r="E13">
        <f t="shared" si="0"/>
        <v>3733</v>
      </c>
    </row>
    <row r="14" spans="2:8" x14ac:dyDescent="0.25">
      <c r="B14" s="7" t="s">
        <v>7</v>
      </c>
      <c r="C14">
        <v>37536</v>
      </c>
      <c r="D14">
        <v>1</v>
      </c>
      <c r="E14">
        <f t="shared" si="0"/>
        <v>37536</v>
      </c>
    </row>
    <row r="15" spans="2:8" x14ac:dyDescent="0.25">
      <c r="B15" s="7" t="s">
        <v>5</v>
      </c>
      <c r="C15">
        <v>17544</v>
      </c>
      <c r="D15">
        <v>1</v>
      </c>
      <c r="E15">
        <f t="shared" si="0"/>
        <v>17544</v>
      </c>
    </row>
    <row r="17" spans="2:5" ht="15.75" x14ac:dyDescent="0.25">
      <c r="B17" s="4" t="s">
        <v>6</v>
      </c>
      <c r="C17" s="4"/>
      <c r="D17" s="4"/>
      <c r="E17" s="1">
        <f>SUM(E18:E21)</f>
        <v>110061</v>
      </c>
    </row>
    <row r="18" spans="2:5" x14ac:dyDescent="0.25">
      <c r="B18" s="5" t="s">
        <v>6</v>
      </c>
      <c r="C18">
        <v>57351</v>
      </c>
      <c r="D18" s="3">
        <v>1</v>
      </c>
      <c r="E18">
        <f>D18*C18</f>
        <v>57351</v>
      </c>
    </row>
    <row r="19" spans="2:5" x14ac:dyDescent="0.25">
      <c r="B19" s="7" t="s">
        <v>2</v>
      </c>
      <c r="C19">
        <v>15450</v>
      </c>
      <c r="D19" s="3">
        <v>1</v>
      </c>
      <c r="E19">
        <f t="shared" ref="E19:E21" si="1">D19*C19</f>
        <v>15450</v>
      </c>
    </row>
    <row r="20" spans="2:5" x14ac:dyDescent="0.25">
      <c r="B20" s="7" t="s">
        <v>8</v>
      </c>
      <c r="C20">
        <v>25392</v>
      </c>
      <c r="D20" s="3">
        <v>1</v>
      </c>
      <c r="E20">
        <f t="shared" si="1"/>
        <v>25392</v>
      </c>
    </row>
    <row r="21" spans="2:5" x14ac:dyDescent="0.25">
      <c r="B21" s="7" t="s">
        <v>5</v>
      </c>
      <c r="C21">
        <v>11868</v>
      </c>
      <c r="D21" s="3">
        <v>1</v>
      </c>
      <c r="E21">
        <f t="shared" si="1"/>
        <v>11868</v>
      </c>
    </row>
    <row r="23" spans="2:5" ht="15.75" x14ac:dyDescent="0.25">
      <c r="B23" s="1" t="s">
        <v>9</v>
      </c>
      <c r="C23" s="1"/>
      <c r="D23" s="1"/>
      <c r="E23" s="1">
        <f>SUM(E24:E26)</f>
        <v>47736</v>
      </c>
    </row>
    <row r="24" spans="2:5" x14ac:dyDescent="0.25">
      <c r="B24" s="7" t="s">
        <v>10</v>
      </c>
      <c r="C24">
        <v>9990</v>
      </c>
      <c r="D24" s="3">
        <v>2</v>
      </c>
      <c r="E24">
        <f>D24*C24</f>
        <v>19980</v>
      </c>
    </row>
    <row r="25" spans="2:5" x14ac:dyDescent="0.25">
      <c r="B25" s="7" t="s">
        <v>11</v>
      </c>
      <c r="C25">
        <v>6232</v>
      </c>
      <c r="D25" s="3">
        <v>2</v>
      </c>
      <c r="E25">
        <f t="shared" ref="E25:E26" si="2">D25*C25</f>
        <v>12464</v>
      </c>
    </row>
    <row r="26" spans="2:5" x14ac:dyDescent="0.25">
      <c r="B26" s="7" t="s">
        <v>12</v>
      </c>
      <c r="C26">
        <v>7646</v>
      </c>
      <c r="D26" s="3">
        <v>2</v>
      </c>
      <c r="E26">
        <f t="shared" si="2"/>
        <v>15292</v>
      </c>
    </row>
    <row r="28" spans="2:5" ht="15.75" x14ac:dyDescent="0.25">
      <c r="B28" s="1" t="s">
        <v>13</v>
      </c>
      <c r="C28" s="1"/>
      <c r="D28" s="1"/>
      <c r="E28" s="1">
        <f>SUM(E29:E30)</f>
        <v>64924</v>
      </c>
    </row>
    <row r="29" spans="2:5" x14ac:dyDescent="0.25">
      <c r="B29" s="7" t="s">
        <v>13</v>
      </c>
      <c r="C29">
        <v>55424</v>
      </c>
      <c r="D29" s="3">
        <v>1</v>
      </c>
      <c r="E29">
        <f>D29*C29</f>
        <v>55424</v>
      </c>
    </row>
    <row r="30" spans="2:5" x14ac:dyDescent="0.25">
      <c r="B30" s="7" t="s">
        <v>2</v>
      </c>
      <c r="C30">
        <v>9500</v>
      </c>
      <c r="D30" s="3">
        <v>1</v>
      </c>
      <c r="E30">
        <f>D30*C30</f>
        <v>9500</v>
      </c>
    </row>
    <row r="32" spans="2:5" ht="15.75" x14ac:dyDescent="0.25">
      <c r="B32" s="1" t="s">
        <v>14</v>
      </c>
      <c r="C32" s="1"/>
      <c r="D32" s="1"/>
      <c r="E32" s="1">
        <f>SUM(E33:E34)</f>
        <v>60420</v>
      </c>
    </row>
    <row r="33" spans="2:5" x14ac:dyDescent="0.25">
      <c r="B33" s="7" t="s">
        <v>14</v>
      </c>
      <c r="C33">
        <v>10985</v>
      </c>
      <c r="D33">
        <v>4</v>
      </c>
      <c r="E33">
        <f>D33*C33</f>
        <v>43940</v>
      </c>
    </row>
    <row r="34" spans="2:5" x14ac:dyDescent="0.25">
      <c r="B34" s="7" t="s">
        <v>2</v>
      </c>
      <c r="C34">
        <v>4120</v>
      </c>
      <c r="D34">
        <v>4</v>
      </c>
      <c r="E34">
        <f t="shared" ref="E34" si="3">D34*C34</f>
        <v>16480</v>
      </c>
    </row>
    <row r="36" spans="2:5" ht="15.75" x14ac:dyDescent="0.25">
      <c r="B36" s="1" t="s">
        <v>15</v>
      </c>
      <c r="C36" s="1"/>
      <c r="D36" s="1"/>
      <c r="E36" s="1">
        <f>SUM(E37)</f>
        <v>3350</v>
      </c>
    </row>
    <row r="37" spans="2:5" x14ac:dyDescent="0.25">
      <c r="B37" s="7" t="s">
        <v>15</v>
      </c>
      <c r="C37">
        <v>3350</v>
      </c>
      <c r="D37">
        <v>1</v>
      </c>
      <c r="E37">
        <f>D37*C37</f>
        <v>3350</v>
      </c>
    </row>
    <row r="39" spans="2:5" ht="15.75" x14ac:dyDescent="0.25">
      <c r="B39" s="1" t="s">
        <v>16</v>
      </c>
      <c r="C39" s="1"/>
      <c r="D39" s="1"/>
      <c r="E39" s="1">
        <f>SUM(E40:E43)</f>
        <v>13000</v>
      </c>
    </row>
    <row r="40" spans="2:5" x14ac:dyDescent="0.25">
      <c r="B40" s="7" t="s">
        <v>24</v>
      </c>
      <c r="C40">
        <v>2000</v>
      </c>
      <c r="D40">
        <v>3</v>
      </c>
      <c r="E40">
        <f t="shared" ref="E40:E42" si="4">D40*C40</f>
        <v>6000</v>
      </c>
    </row>
    <row r="41" spans="2:5" x14ac:dyDescent="0.25">
      <c r="B41" t="s">
        <v>17</v>
      </c>
      <c r="C41">
        <v>1000</v>
      </c>
      <c r="D41">
        <v>3</v>
      </c>
      <c r="E41">
        <f t="shared" si="4"/>
        <v>3000</v>
      </c>
    </row>
    <row r="42" spans="2:5" x14ac:dyDescent="0.25">
      <c r="B42" t="s">
        <v>18</v>
      </c>
      <c r="C42">
        <v>500</v>
      </c>
      <c r="D42">
        <v>6</v>
      </c>
      <c r="E42">
        <f t="shared" si="4"/>
        <v>3000</v>
      </c>
    </row>
    <row r="43" spans="2:5" x14ac:dyDescent="0.25">
      <c r="B43" t="s">
        <v>19</v>
      </c>
      <c r="C43">
        <v>1000</v>
      </c>
      <c r="D43">
        <v>1</v>
      </c>
      <c r="E43">
        <f>D43*C43</f>
        <v>1000</v>
      </c>
    </row>
    <row r="45" spans="2:5" ht="15.75" x14ac:dyDescent="0.25">
      <c r="B45" s="1" t="s">
        <v>20</v>
      </c>
      <c r="C45" s="1"/>
      <c r="D45" s="1"/>
      <c r="E45" s="1">
        <v>55815</v>
      </c>
    </row>
  </sheetData>
  <mergeCells count="2">
    <mergeCell ref="B3:H3"/>
    <mergeCell ref="B5:H5"/>
  </mergeCells>
  <hyperlinks>
    <hyperlink ref="B33" r:id="rId1"/>
    <hyperlink ref="B34" r:id="rId2"/>
    <hyperlink ref="B37" r:id="rId3"/>
    <hyperlink ref="B29" r:id="rId4"/>
    <hyperlink ref="B30" r:id="rId5"/>
    <hyperlink ref="B20" r:id="rId6"/>
    <hyperlink ref="B14" r:id="rId7"/>
    <hyperlink ref="B18" r:id="rId8"/>
    <hyperlink ref="B19" r:id="rId9"/>
    <hyperlink ref="B21" r:id="rId10"/>
    <hyperlink ref="B15" r:id="rId11"/>
    <hyperlink ref="B24" r:id="rId12"/>
    <hyperlink ref="B25" r:id="rId13"/>
    <hyperlink ref="B26" r:id="rId14"/>
    <hyperlink ref="B10" r:id="rId15"/>
    <hyperlink ref="B11" r:id="rId16"/>
    <hyperlink ref="B12" r:id="rId17"/>
    <hyperlink ref="B13" r:id="rId18"/>
    <hyperlink ref="B40" r:id="rId19"/>
  </hyperlinks>
  <pageMargins left="0.7" right="0.7" top="0.78740157499999996" bottom="0.78740157499999996" header="0.3" footer="0.3"/>
  <pageSetup paperSize="9"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</dc:creator>
  <cp:lastModifiedBy>Mata</cp:lastModifiedBy>
  <dcterms:created xsi:type="dcterms:W3CDTF">2023-10-10T12:34:28Z</dcterms:created>
  <dcterms:modified xsi:type="dcterms:W3CDTF">2025-09-29T07:18:31Z</dcterms:modified>
</cp:coreProperties>
</file>